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QMS  ECAS\300 - Certificatie\340 - Uitvoeren Audit\340.06 - Fair Produce\"/>
    </mc:Choice>
  </mc:AlternateContent>
  <xr:revisionPtr revIDLastSave="0" documentId="8_{FF116C22-1AB6-4D5D-A4B7-261C1B6C6D99}" xr6:coauthVersionLast="45" xr6:coauthVersionMax="45" xr10:uidLastSave="{00000000-0000-0000-0000-000000000000}"/>
  <bookViews>
    <workbookView xWindow="9495" yWindow="405" windowWidth="13230" windowHeight="11985" xr2:uid="{12F291FE-904A-443E-BCF6-E9155E49973E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3" i="1"/>
  <c r="D7" i="1" l="1"/>
  <c r="D13" i="1" l="1"/>
  <c r="D12" i="1"/>
  <c r="E7" i="1"/>
  <c r="D19" i="1"/>
  <c r="D18" i="1"/>
  <c r="D17" i="1"/>
  <c r="D15" i="1"/>
  <c r="D16" i="1"/>
  <c r="D10" i="1"/>
  <c r="D9" i="1"/>
  <c r="E11" i="1"/>
  <c r="D11" i="1"/>
  <c r="D8" i="1" l="1"/>
  <c r="E9" i="1"/>
  <c r="E10" i="1"/>
  <c r="E12" i="1"/>
  <c r="E16" i="1"/>
  <c r="E17" i="1"/>
  <c r="E18" i="1"/>
  <c r="E19" i="1"/>
  <c r="E21" i="1" l="1"/>
  <c r="D26" i="1" l="1"/>
  <c r="D25" i="1"/>
  <c r="D24" i="1"/>
</calcChain>
</file>

<file path=xl/sharedStrings.xml><?xml version="1.0" encoding="utf-8"?>
<sst xmlns="http://schemas.openxmlformats.org/spreadsheetml/2006/main" count="27" uniqueCount="27">
  <si>
    <t>Criterium</t>
  </si>
  <si>
    <t>Ja</t>
  </si>
  <si>
    <t>Nee</t>
  </si>
  <si>
    <t>Zijn er inleenkrachten?</t>
  </si>
  <si>
    <t>NEN 4400-2</t>
  </si>
  <si>
    <t>Uurtarief &lt; 14 euro</t>
  </si>
  <si>
    <t>Meer dan 60% inleen vs vast (+scholieren) obv uren?</t>
  </si>
  <si>
    <t>Gemiddeld aantal uren per persoon onder 1.000 per inleenkracht</t>
  </si>
  <si>
    <t>&gt;20% van het werknemersbestand heeft een Buitenlandse identiteit</t>
  </si>
  <si>
    <t>Aansluitingsovereenkomst met (administratie)kantoor dat valt onder horizontaal toezicht?</t>
  </si>
  <si>
    <t>Urenregistratie met historie van tenminste 24 maanden digitaal beschikbaar?</t>
  </si>
  <si>
    <t>Totaal:</t>
  </si>
  <si>
    <t>Laag risico</t>
  </si>
  <si>
    <t>Middel risico</t>
  </si>
  <si>
    <t>Hoog risico</t>
  </si>
  <si>
    <t>Risico:</t>
  </si>
  <si>
    <t>Is het uitzendbureau FP gecertificeerd?</t>
  </si>
  <si>
    <t>Verhoogde frequentie voor Fair Produce audits  afgelopen 2 jaar?</t>
  </si>
  <si>
    <t>Betaalt u lonen uit via kasbetalingen en wordt dit geregistreerd in kasboek?</t>
  </si>
  <si>
    <t>Onbekend</t>
  </si>
  <si>
    <t>Ja/Nee/Onbekend</t>
  </si>
  <si>
    <t>Bedrijfsnaam</t>
  </si>
  <si>
    <t>Klantnummer</t>
  </si>
  <si>
    <t>8 - 11 rood</t>
  </si>
  <si>
    <t>4- 7 rood</t>
  </si>
  <si>
    <t>0 -3 rood</t>
  </si>
  <si>
    <t>Fluctuaties in uitzendbureaus? (wisseling 3 bureaus in de afgelopen 12 maanden)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</si>
</sst>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1" xfId="0" applyFill="1" applyBorder="1"/>
    <xf numFmtId="0" fontId="1" fillId="0" borderId="0" xfId="0" applyFont="1" applyAlignment="1">
      <alignment horizontal="right"/>
    </xf>
    <xf numFmtId="0" fontId="0" fillId="0" borderId="3" xfId="0" applyFill="1" applyBorder="1" applyAlignment="1">
      <alignment wrapText="1"/>
    </xf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5" borderId="6" xfId="0" applyFont="1" applyFill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5" borderId="8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0" fillId="4" borderId="11" xfId="0" applyFill="1" applyBorder="1"/>
    <xf numFmtId="0" fontId="0" fillId="6" borderId="11" xfId="0" applyFill="1" applyBorder="1"/>
    <xf numFmtId="0" fontId="0" fillId="3" borderId="13" xfId="0" applyFill="1" applyBorder="1"/>
    <xf numFmtId="0" fontId="0" fillId="3" borderId="14" xfId="0" applyFill="1" applyBorder="1"/>
    <xf numFmtId="0" fontId="1" fillId="0" borderId="10" xfId="0" applyFont="1" applyBorder="1"/>
    <xf numFmtId="0" fontId="1" fillId="0" borderId="12" xfId="0" applyFont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1" xfId="0" applyFont="1" applyBorder="1"/>
    <xf numFmtId="0" fontId="1" fillId="7" borderId="1" xfId="0" applyFont="1" applyFill="1" applyBorder="1" applyAlignment="1">
      <alignment horizontal="right"/>
    </xf>
    <xf numFmtId="0" fontId="4" fillId="0" borderId="0" xfId="0" applyFont="1" applyFill="1"/>
    <xf numFmtId="0" fontId="0" fillId="8" borderId="1" xfId="0" applyFill="1" applyBorder="1" applyAlignment="1" applyProtection="1">
      <alignment wrapText="1"/>
      <protection locked="0"/>
    </xf>
    <xf numFmtId="0" fontId="1" fillId="7" borderId="5" xfId="0" applyFont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123825</xdr:rowOff>
    </xdr:from>
    <xdr:to>
      <xdr:col>7</xdr:col>
      <xdr:colOff>322123</xdr:colOff>
      <xdr:row>4</xdr:row>
      <xdr:rowOff>152400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D80A2FA-3DC0-4564-B0B8-F3E51092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23825"/>
          <a:ext cx="2512873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B864-B93D-4B7D-AD7E-7CAEED70FDB5}">
  <sheetPr codeName="Blad1"/>
  <dimension ref="A2:L28"/>
  <sheetViews>
    <sheetView tabSelected="1" workbookViewId="0">
      <selection activeCell="J14" sqref="J14"/>
    </sheetView>
  </sheetViews>
  <sheetFormatPr defaultRowHeight="15" x14ac:dyDescent="0.25"/>
  <cols>
    <col min="1" max="1" width="5.28515625" customWidth="1"/>
    <col min="2" max="2" width="45.85546875" customWidth="1"/>
    <col min="3" max="4" width="31.7109375" customWidth="1"/>
    <col min="5" max="5" width="11.5703125" style="5" customWidth="1"/>
    <col min="6" max="6" width="12.5703125" style="5" customWidth="1"/>
  </cols>
  <sheetData>
    <row r="2" spans="1:6" ht="34.5" customHeight="1" x14ac:dyDescent="0.25">
      <c r="B2" s="37" t="s">
        <v>21</v>
      </c>
      <c r="C2" s="43"/>
      <c r="D2" s="44"/>
    </row>
    <row r="3" spans="1:6" x14ac:dyDescent="0.25">
      <c r="B3" s="1"/>
    </row>
    <row r="4" spans="1:6" ht="34.5" customHeight="1" x14ac:dyDescent="0.25">
      <c r="B4" s="37" t="s">
        <v>22</v>
      </c>
      <c r="C4" s="43"/>
      <c r="D4" s="44"/>
    </row>
    <row r="6" spans="1:6" s="1" customFormat="1" x14ac:dyDescent="0.25">
      <c r="A6" s="8"/>
      <c r="B6" s="8" t="s">
        <v>0</v>
      </c>
      <c r="C6" s="8" t="s">
        <v>20</v>
      </c>
      <c r="D6" s="8"/>
      <c r="E6" s="9"/>
      <c r="F6" s="31"/>
    </row>
    <row r="7" spans="1:6" x14ac:dyDescent="0.25">
      <c r="A7" s="3">
        <v>1</v>
      </c>
      <c r="B7" s="2" t="s">
        <v>3</v>
      </c>
      <c r="C7" s="40"/>
      <c r="D7" s="36" t="e">
        <f>_xlfn.IFS(C7=Blad2!A1,"Ga naar vraag 2",Blad1!C7=Blad2!A2,"Ga naar vraag 8",Blad1!C7=Blad2!A3,"Altijd rood profiel")</f>
        <v>#N/A</v>
      </c>
      <c r="E7" s="30">
        <f>IF(OR(C7=Blad2!$A$1,C7=Blad2!A3),"1",)</f>
        <v>0</v>
      </c>
      <c r="F7" s="31"/>
    </row>
    <row r="8" spans="1:6" x14ac:dyDescent="0.25">
      <c r="A8" s="3">
        <v>2</v>
      </c>
      <c r="B8" s="2" t="s">
        <v>16</v>
      </c>
      <c r="C8" s="40"/>
      <c r="D8" s="15" t="str">
        <f>IF(OR(C8=Blad2!$A$2,C8=Blad2!A3),"Geen FP!",".")</f>
        <v>.</v>
      </c>
      <c r="E8" s="30"/>
      <c r="F8" s="31"/>
    </row>
    <row r="9" spans="1:6" ht="30" x14ac:dyDescent="0.25">
      <c r="A9" s="3">
        <v>3</v>
      </c>
      <c r="B9" s="2" t="s">
        <v>26</v>
      </c>
      <c r="C9" s="40"/>
      <c r="D9" s="15" t="str">
        <f>IF(C9=Blad2!$A$3,"Altijd rood profiel",".")</f>
        <v>.</v>
      </c>
      <c r="E9" s="30">
        <f>IF(OR(C9=Blad2!$A$1,C9=Blad2!A3),"1",)</f>
        <v>0</v>
      </c>
      <c r="F9" s="31"/>
    </row>
    <row r="10" spans="1:6" x14ac:dyDescent="0.25">
      <c r="A10" s="3">
        <v>4</v>
      </c>
      <c r="B10" s="29" t="s">
        <v>4</v>
      </c>
      <c r="C10" s="40"/>
      <c r="D10" s="35" t="str">
        <f>IF(C10=Blad2!$A$3,"Altijd rood profiel",".")</f>
        <v>.</v>
      </c>
      <c r="E10" s="30">
        <f>IF(OR(C10=Blad2!$A$1,C10=Blad2!A3),"2",)</f>
        <v>0</v>
      </c>
      <c r="F10" s="31"/>
    </row>
    <row r="11" spans="1:6" x14ac:dyDescent="0.25">
      <c r="A11" s="3">
        <v>5</v>
      </c>
      <c r="B11" s="2" t="s">
        <v>5</v>
      </c>
      <c r="C11" s="40"/>
      <c r="D11" s="15" t="str">
        <f>IF(OR(C11=Blad2!$A$1,C11=Blad2!A3),"Altijd rood profiel",".")</f>
        <v>.</v>
      </c>
      <c r="E11" s="30" t="str">
        <f>IF(OR(C11=Blad2!$A$1,C11=Blad2!A3),"10","0")</f>
        <v>0</v>
      </c>
      <c r="F11" s="31"/>
    </row>
    <row r="12" spans="1:6" ht="30" x14ac:dyDescent="0.25">
      <c r="A12" s="3">
        <v>6</v>
      </c>
      <c r="B12" s="2" t="s">
        <v>6</v>
      </c>
      <c r="C12" s="40"/>
      <c r="D12" s="15" t="str">
        <f>IF(C12=Blad2!$A$3,"Altijd rood profiel",".")</f>
        <v>.</v>
      </c>
      <c r="E12" s="30">
        <f>IF(OR(C12=Blad2!$A$1,C12=Blad2!A3),"1",)</f>
        <v>0</v>
      </c>
      <c r="F12" s="31"/>
    </row>
    <row r="13" spans="1:6" ht="30" x14ac:dyDescent="0.25">
      <c r="A13" s="3">
        <v>7</v>
      </c>
      <c r="B13" s="2" t="s">
        <v>7</v>
      </c>
      <c r="C13" s="40"/>
      <c r="D13" s="15" t="str">
        <f>IF(C13=Blad2!$A$3,"Altijd rood profiel",".")</f>
        <v>.</v>
      </c>
      <c r="E13" s="30">
        <f>IF(OR(C13=Blad2!$A$1,C13=Blad2!A3),"1",)</f>
        <v>0</v>
      </c>
      <c r="F13" s="31"/>
    </row>
    <row r="14" spans="1:6" x14ac:dyDescent="0.25">
      <c r="A14" s="12"/>
      <c r="B14" s="13"/>
      <c r="C14" s="41"/>
      <c r="D14" s="34"/>
      <c r="E14" s="14"/>
      <c r="F14" s="32"/>
    </row>
    <row r="15" spans="1:6" ht="30" x14ac:dyDescent="0.25">
      <c r="A15" s="3">
        <v>8</v>
      </c>
      <c r="B15" s="2" t="s">
        <v>8</v>
      </c>
      <c r="C15" s="40"/>
      <c r="D15" s="15" t="str">
        <f>IF(C15=Blad2!$A$3,"Altijd rood profiel",".")</f>
        <v>.</v>
      </c>
      <c r="E15" s="30">
        <f>IF(OR(C15=Blad2!$A$1,C15=Blad2!A3),"1",)</f>
        <v>0</v>
      </c>
      <c r="F15" s="31"/>
    </row>
    <row r="16" spans="1:6" ht="30" x14ac:dyDescent="0.25">
      <c r="A16" s="3">
        <v>9</v>
      </c>
      <c r="B16" s="2" t="s">
        <v>17</v>
      </c>
      <c r="C16" s="40"/>
      <c r="D16" s="15" t="str">
        <f>IF(C16=Blad2!$A$3,"Altijd rood profiel",".")</f>
        <v>.</v>
      </c>
      <c r="E16" s="30">
        <f>IF(OR(C16=Blad2!$A$1,C16=Blad2!A3),"1",)</f>
        <v>0</v>
      </c>
      <c r="F16" s="31"/>
    </row>
    <row r="17" spans="1:12" ht="45" x14ac:dyDescent="0.25">
      <c r="A17" s="3">
        <v>11</v>
      </c>
      <c r="B17" s="16" t="s">
        <v>9</v>
      </c>
      <c r="C17" s="40"/>
      <c r="D17" s="15" t="str">
        <f>IF(C17=Blad2!$A$3,"Altijd rood profiel",".")</f>
        <v>.</v>
      </c>
      <c r="E17" s="30" t="str">
        <f>IF(OR(C17=Blad2!A2,C17=Blad2!A3),"1","0")</f>
        <v>0</v>
      </c>
      <c r="F17" s="33"/>
    </row>
    <row r="18" spans="1:12" ht="30" x14ac:dyDescent="0.25">
      <c r="A18" s="3">
        <v>12</v>
      </c>
      <c r="B18" s="16" t="s">
        <v>10</v>
      </c>
      <c r="C18" s="40"/>
      <c r="D18" s="15" t="str">
        <f>IF(C18=Blad2!$A$3,"Altijd rood profiel",".")</f>
        <v>.</v>
      </c>
      <c r="E18" s="30" t="str">
        <f>IF(OR(C18=Blad2!A2,C18=Blad2!A3),"1","0")</f>
        <v>0</v>
      </c>
      <c r="F18" s="33"/>
    </row>
    <row r="19" spans="1:12" ht="30" x14ac:dyDescent="0.25">
      <c r="A19" s="3">
        <v>13</v>
      </c>
      <c r="B19" s="6" t="s">
        <v>18</v>
      </c>
      <c r="C19" s="40"/>
      <c r="D19" s="15" t="str">
        <f>IF(C19=Blad2!$A$3,"Altijd rood profiel",".")</f>
        <v>.</v>
      </c>
      <c r="E19" s="30">
        <f>IF(OR(C19=Blad2!$A$1,C19=Blad2!A3),"1",)</f>
        <v>0</v>
      </c>
      <c r="F19" s="31"/>
    </row>
    <row r="20" spans="1:12" x14ac:dyDescent="0.25">
      <c r="A20" s="10"/>
      <c r="B20" s="11"/>
      <c r="C20" s="42"/>
      <c r="D20" s="11"/>
      <c r="E20" s="38"/>
      <c r="F20" s="31"/>
    </row>
    <row r="21" spans="1:12" x14ac:dyDescent="0.25">
      <c r="A21" s="3"/>
      <c r="B21" s="2"/>
      <c r="C21" s="2"/>
      <c r="D21" s="3" t="s">
        <v>11</v>
      </c>
      <c r="E21" s="30">
        <f>E7+E8+E9+E10+E11+E12+E13+E15+E16+E17+E18+E19</f>
        <v>0</v>
      </c>
      <c r="F21" s="31"/>
    </row>
    <row r="22" spans="1:12" ht="15.75" thickBot="1" x14ac:dyDescent="0.3">
      <c r="A22" s="3"/>
      <c r="B22" s="2"/>
      <c r="C22" s="2"/>
      <c r="D22" s="18"/>
      <c r="E22" s="19"/>
      <c r="F22"/>
    </row>
    <row r="23" spans="1:12" x14ac:dyDescent="0.25">
      <c r="A23" s="2"/>
      <c r="B23" s="2"/>
      <c r="C23" s="17"/>
      <c r="D23" s="20" t="s">
        <v>15</v>
      </c>
      <c r="E23" s="21"/>
      <c r="F23" s="22"/>
    </row>
    <row r="24" spans="1:12" x14ac:dyDescent="0.25">
      <c r="A24" s="2"/>
      <c r="B24" s="2"/>
      <c r="C24" s="17"/>
      <c r="D24" s="27" t="str">
        <f>IF(E21&lt;4,"Laag Risico",".")</f>
        <v>Laag Risico</v>
      </c>
      <c r="E24" s="4" t="s">
        <v>25</v>
      </c>
      <c r="F24" s="23" t="s">
        <v>12</v>
      </c>
      <c r="G24" s="39"/>
      <c r="H24" s="39"/>
      <c r="I24" s="39"/>
      <c r="J24" s="39"/>
      <c r="K24" s="39"/>
      <c r="L24" s="39"/>
    </row>
    <row r="25" spans="1:12" x14ac:dyDescent="0.25">
      <c r="A25" s="2"/>
      <c r="B25" s="2"/>
      <c r="C25" s="17"/>
      <c r="D25" s="27" t="str">
        <f>IF(AND(E21&gt;3,E21&lt;8),"Middel risico",".")</f>
        <v>.</v>
      </c>
      <c r="E25" s="7" t="s">
        <v>24</v>
      </c>
      <c r="F25" s="24" t="s">
        <v>13</v>
      </c>
    </row>
    <row r="26" spans="1:12" ht="15.75" thickBot="1" x14ac:dyDescent="0.3">
      <c r="D26" s="28" t="str">
        <f>IF(E21&gt;7,"Hoog Risico",".")</f>
        <v>.</v>
      </c>
      <c r="E26" s="25" t="s">
        <v>23</v>
      </c>
      <c r="F26" s="26" t="s">
        <v>14</v>
      </c>
    </row>
    <row r="28" spans="1:12" x14ac:dyDescent="0.25">
      <c r="E28"/>
    </row>
  </sheetData>
  <sheetProtection algorithmName="SHA-512" hashValue="kr7CyHLaDcxefJQYqXY9PnGYgOPFihSCdCORU+hbvITSPfBcZK2TnPRh0QMrDTA+yu2cTvObP/sMRz89T2/a9Q==" saltValue="NxnozXMeEB4Pul9Y07wGkg==" spinCount="100000" sheet="1" formatCells="0" formatColumns="0" formatRows="0" insertColumns="0" insertRows="0" insertHyperlinks="0" deleteColumns="0" deleteRows="0" sort="0" autoFilter="0" pivotTables="0"/>
  <mergeCells count="2">
    <mergeCell ref="C4:D4"/>
    <mergeCell ref="C2:D2"/>
  </mergeCells>
  <dataValidations count="1">
    <dataValidation type="list" allowBlank="1" showInputMessage="1" showErrorMessage="1" sqref="C7:C25" xr:uid="{27298051-7AB6-4D8D-A530-49EEDDDA2201}">
      <formula1>"Ja,Nee,Onbekend"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C77B-688A-445C-A5F8-8410C17ED5CC}">
  <sheetPr codeName="Blad2"/>
  <dimension ref="A1:A3"/>
  <sheetViews>
    <sheetView workbookViewId="0">
      <selection activeCell="B23" sqref="B2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Straver</dc:creator>
  <cp:lastModifiedBy>Regina Pasmans</cp:lastModifiedBy>
  <dcterms:created xsi:type="dcterms:W3CDTF">2020-05-13T08:57:07Z</dcterms:created>
  <dcterms:modified xsi:type="dcterms:W3CDTF">2020-06-15T07:16:32Z</dcterms:modified>
</cp:coreProperties>
</file>